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sag.sharepoint.com/sites/SPSS-DEP-IF/Freigegebene Dokumente/General/02 Funds/01 IFC/02 Geschäftsberichte/2024_2025/Jahresbericht 2024_2025/Grafiken/"/>
    </mc:Choice>
  </mc:AlternateContent>
  <xr:revisionPtr revIDLastSave="0" documentId="8_{32E0181A-F4F4-4EE0-880E-4B8B92AFB7CA}" xr6:coauthVersionLast="47" xr6:coauthVersionMax="47" xr10:uidLastSave="{00000000-0000-0000-0000-000000000000}"/>
  <bookViews>
    <workbookView xWindow="-120" yWindow="-120" windowWidth="51840" windowHeight="21120" xr2:uid="{8F024DDD-5BCA-4B57-8F87-CF1AAB9FF358}"/>
  </bookViews>
  <sheets>
    <sheet name="KPIs Geschäftsberich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3" l="1"/>
  <c r="J48" i="3"/>
  <c r="J42" i="3"/>
  <c r="I51" i="3"/>
  <c r="M18" i="3"/>
  <c r="M19" i="3"/>
  <c r="M20" i="3"/>
  <c r="M17" i="3"/>
  <c r="L27" i="3"/>
  <c r="J18" i="3"/>
  <c r="J19" i="3"/>
  <c r="J20" i="3"/>
  <c r="J21" i="3"/>
  <c r="J22" i="3"/>
  <c r="J23" i="3"/>
  <c r="J24" i="3"/>
  <c r="J25" i="3"/>
  <c r="J26" i="3"/>
  <c r="J17" i="3"/>
  <c r="I27" i="3"/>
</calcChain>
</file>

<file path=xl/sharedStrings.xml><?xml version="1.0" encoding="utf-8"?>
<sst xmlns="http://schemas.openxmlformats.org/spreadsheetml/2006/main" count="213" uniqueCount="121">
  <si>
    <t>ANHANG: BILANZ - GESAMTPORTFOLIO «LOCATION-BASED»</t>
  </si>
  <si>
    <t>REIDA CO2e-REPORT 2025</t>
  </si>
  <si>
    <t>STANDARDISIERTE ENERGIEBILANZ</t>
  </si>
  <si>
    <t>Einheit</t>
  </si>
  <si>
    <t>EK LG</t>
  </si>
  <si>
    <t># LG gesamte Fläche</t>
  </si>
  <si>
    <t>Anzahl #</t>
  </si>
  <si>
    <t># LG massgebliche Fläche</t>
  </si>
  <si>
    <r>
      <t>Gesamte Fläche VMF</t>
    </r>
    <r>
      <rPr>
        <vertAlign val="superscript"/>
        <sz val="8"/>
        <color theme="1"/>
        <rFont val="Arial Narrow"/>
        <family val="2"/>
      </rPr>
      <t>1)</t>
    </r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</si>
  <si>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VMF</t>
    </r>
  </si>
  <si>
    <r>
      <t>Massgebliche Fläche VMF</t>
    </r>
    <r>
      <rPr>
        <vertAlign val="superscript"/>
        <sz val="8"/>
        <color theme="1"/>
        <rFont val="Arial Narrow"/>
        <family val="2"/>
      </rPr>
      <t>1)</t>
    </r>
  </si>
  <si>
    <r>
      <t>Gesamte Fläche EBF</t>
    </r>
    <r>
      <rPr>
        <vertAlign val="superscript"/>
        <sz val="8"/>
        <color theme="1"/>
        <rFont val="Arial Narrow"/>
        <family val="2"/>
      </rPr>
      <t>1)</t>
    </r>
  </si>
  <si>
    <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EBF</t>
    </r>
  </si>
  <si>
    <r>
      <t>Massgebliche Fläche EBF</t>
    </r>
    <r>
      <rPr>
        <vertAlign val="superscript"/>
        <sz val="8"/>
        <color theme="1"/>
        <rFont val="Arial Narrow"/>
        <family val="2"/>
      </rPr>
      <t>1)</t>
    </r>
  </si>
  <si>
    <t>Abdeckungsgrad</t>
  </si>
  <si>
    <t>EBF-%</t>
  </si>
  <si>
    <t>Energieverbrauch</t>
  </si>
  <si>
    <t>MWh/a</t>
  </si>
  <si>
    <t>Energieintensität</t>
  </si>
  <si>
    <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</si>
  <si>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Brennstoffe</t>
  </si>
  <si>
    <t>MWh/a (%)</t>
  </si>
  <si>
    <t xml:space="preserve">     Heizöl</t>
  </si>
  <si>
    <t xml:space="preserve">     Heizgas</t>
  </si>
  <si>
    <t xml:space="preserve">     Biomasse</t>
  </si>
  <si>
    <t>0 (0.0%)</t>
  </si>
  <si>
    <t>Wärme</t>
  </si>
  <si>
    <t xml:space="preserve">     Nah- und Fernwärme</t>
  </si>
  <si>
    <t xml:space="preserve">     Umweltwärme</t>
  </si>
  <si>
    <t>Elektrizität</t>
  </si>
  <si>
    <t xml:space="preserve">     Elektrizität Wärme/WP</t>
  </si>
  <si>
    <r>
      <t xml:space="preserve">     Elektrizität Allgemein</t>
    </r>
    <r>
      <rPr>
        <vertAlign val="superscript"/>
        <sz val="8"/>
        <color theme="1"/>
        <rFont val="Arial Narrow"/>
        <family val="2"/>
      </rPr>
      <t>2)</t>
    </r>
  </si>
  <si>
    <t>Anteil Erneuerbar</t>
  </si>
  <si>
    <t>Anteil Fossil</t>
  </si>
  <si>
    <t>Anteil Abwärme/Anergie</t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</si>
  <si>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e-Emissionen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</si>
  <si>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</t>
    </r>
  </si>
  <si>
    <r>
      <t>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e-Emissionsint. 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</si>
  <si>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</si>
  <si>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Scope 1</t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</si>
  <si>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 (%)</t>
    </r>
  </si>
  <si>
    <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 (%)</t>
    </r>
  </si>
  <si>
    <t>Scope 2</t>
  </si>
  <si>
    <r>
      <t xml:space="preserve">     Elektrizität Allgemein</t>
    </r>
    <r>
      <rPr>
        <vertAlign val="superscript"/>
        <sz val="8"/>
        <color theme="1"/>
        <rFont val="Arial Narrow"/>
        <family val="2"/>
      </rPr>
      <t>4)</t>
    </r>
  </si>
  <si>
    <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</t>
    </r>
  </si>
  <si>
    <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</si>
  <si>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Wasserverbrauch</t>
  </si>
  <si>
    <r>
      <t>m</t>
    </r>
    <r>
      <rPr>
        <b/>
        <vertAlign val="superscript"/>
        <sz val="8"/>
        <color theme="1"/>
        <rFont val="Arial Narrow"/>
        <family val="2"/>
      </rPr>
      <t>3</t>
    </r>
  </si>
  <si>
    <t>Wasserintensität</t>
  </si>
  <si>
    <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EBF</t>
    </r>
  </si>
  <si>
    <t>Wasser</t>
  </si>
  <si>
    <t>Bilanz Treibhausgasemissionen und direkte CO2-Emissionen</t>
  </si>
  <si>
    <t>2’901 (52.8%)</t>
  </si>
  <si>
    <t>2’202 (36.9%)</t>
  </si>
  <si>
    <t>203 (3.7%)</t>
  </si>
  <si>
    <t>153 (2.6%)</t>
  </si>
  <si>
    <t>2’215 (40.3%)</t>
  </si>
  <si>
    <t>2’049 (34.3%)</t>
  </si>
  <si>
    <t>484 (8.8%)</t>
  </si>
  <si>
    <t>711 (12.9%)</t>
  </si>
  <si>
    <t>1’573 (26.4%)</t>
  </si>
  <si>
    <t>477 (8.7%)</t>
  </si>
  <si>
    <t>410 (6.9%)</t>
  </si>
  <si>
    <t>234 (4.3%)</t>
  </si>
  <si>
    <t>1’163 (19.5%)</t>
  </si>
  <si>
    <t>1’888 (34.3%)</t>
  </si>
  <si>
    <t>2’191 (36.7%)</t>
  </si>
  <si>
    <t>94 (1.7%)</t>
  </si>
  <si>
    <t>465 (7.8%)</t>
  </si>
  <si>
    <t>1’794 (32.6%)</t>
  </si>
  <si>
    <t>1’726 (28.9%)</t>
  </si>
  <si>
    <t>2’483 (45.1%)</t>
  </si>
  <si>
    <t>3’123 (52.3%)</t>
  </si>
  <si>
    <t>2’617 (47.6%)</t>
  </si>
  <si>
    <t>2’381 (39.9%)</t>
  </si>
  <si>
    <t>407 (7.4%)</t>
  </si>
  <si>
    <t>1’313 (22.0%)</t>
  </si>
  <si>
    <t>456 (87.9%)</t>
  </si>
  <si>
    <t>412 (86.9%)</t>
  </si>
  <si>
    <t>51 (9.8%)</t>
  </si>
  <si>
    <t>38 (8.1%)</t>
  </si>
  <si>
    <t>404 (77.8%)</t>
  </si>
  <si>
    <t>373 (78.8%)</t>
  </si>
  <si>
    <t>1 (0.2%)</t>
  </si>
  <si>
    <t>63 (12.1%)</t>
  </si>
  <si>
    <t>62 (13.1%)</t>
  </si>
  <si>
    <t>18 (3.6%)</t>
  </si>
  <si>
    <t>16 (3.3%)</t>
  </si>
  <si>
    <t>26 (5.1%)</t>
  </si>
  <si>
    <t>25 (5.3%)</t>
  </si>
  <si>
    <t>4 (0.9%)</t>
  </si>
  <si>
    <t>17 (3.3%)</t>
  </si>
  <si>
    <t>17 (3.5%)</t>
  </si>
  <si>
    <t>IFC</t>
  </si>
  <si>
    <t>EK LG: Eigentümerkontrollierte Liegenschaften; MK LG: Mieterkontrollierte Liegenschaften</t>
  </si>
  <si>
    <r>
      <t xml:space="preserve">     Anergene Emissionen</t>
    </r>
    <r>
      <rPr>
        <vertAlign val="superscript"/>
        <sz val="8"/>
        <color theme="1"/>
        <rFont val="Arial Narrow"/>
        <family val="2"/>
      </rPr>
      <t>3)</t>
    </r>
  </si>
  <si>
    <r>
      <rPr>
        <vertAlign val="superscript"/>
        <sz val="8"/>
        <color theme="1"/>
        <rFont val="Arial Narrow"/>
        <family val="2"/>
      </rPr>
      <t>4)</t>
    </r>
    <r>
      <rPr>
        <sz val="8"/>
        <color theme="1"/>
        <rFont val="Arial Narrow"/>
        <family val="2"/>
      </rPr>
      <t xml:space="preserve"> bei EK LG inkl. Eigentümerseitigem Mieterstrom</t>
    </r>
  </si>
  <si>
    <r>
      <rPr>
        <vertAlign val="superscript"/>
        <sz val="8"/>
        <color theme="1"/>
        <rFont val="Arial Narrow"/>
        <family val="2"/>
      </rPr>
      <t>1)</t>
    </r>
    <r>
      <rPr>
        <sz val="8"/>
        <color theme="1"/>
        <rFont val="Arial Narrow"/>
        <family val="2"/>
      </rPr>
      <t xml:space="preserve">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EBFcalc pro Jahr ist Bezugsgrösse für die Intensitäts-Kennzahlen, die VMF sind nur informativ</t>
    </r>
  </si>
  <si>
    <r>
      <rPr>
        <vertAlign val="superscript"/>
        <sz val="8"/>
        <color theme="1"/>
        <rFont val="Arial Narrow"/>
        <family val="2"/>
      </rPr>
      <t>2)</t>
    </r>
    <r>
      <rPr>
        <sz val="8"/>
        <color theme="1"/>
        <rFont val="Arial Narrow"/>
        <family val="2"/>
      </rPr>
      <t xml:space="preserve"> bei EK LG inkl. eigentümerseitigem Mieterstrom und bei MK LG inkl. Mieterstrom</t>
    </r>
  </si>
  <si>
    <r>
      <t>Direkte (Scope 1)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</t>
    </r>
    <r>
      <rPr>
        <b/>
        <vertAlign val="superscript"/>
        <sz val="8"/>
        <color theme="1"/>
        <rFont val="Arial Narrow"/>
        <family val="2"/>
      </rPr>
      <t>5)</t>
    </r>
  </si>
  <si>
    <r>
      <t>Direkte (Scope 1)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-Em.Int.</t>
    </r>
    <r>
      <rPr>
        <b/>
        <vertAlign val="superscript"/>
        <sz val="8"/>
        <color theme="1"/>
        <rFont val="Arial Narrow"/>
        <family val="2"/>
      </rPr>
      <t>5)</t>
    </r>
  </si>
  <si>
    <t>VMF: Vermietbare Fläche, EBF: Energiebezugsfläche, WP: Wärmepumpe</t>
  </si>
  <si>
    <r>
      <t>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e: 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-Äquivalent, WP: Wärmepumpe</t>
    </r>
  </si>
  <si>
    <r>
      <rPr>
        <vertAlign val="superscript"/>
        <sz val="8"/>
        <color theme="1"/>
        <rFont val="Arial Narrow"/>
        <family val="2"/>
      </rPr>
      <t>5)</t>
    </r>
    <r>
      <rPr>
        <sz val="8"/>
        <color theme="1"/>
        <rFont val="Arial Narrow"/>
        <family val="2"/>
      </rPr>
      <t xml:space="preserve"> Direkte CO2-Emissionen: Scope 1 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-Emissionen ohne übrige Treibhausgase</t>
    </r>
  </si>
  <si>
    <r>
      <rPr>
        <vertAlign val="superscript"/>
        <sz val="8"/>
        <color theme="1"/>
        <rFont val="Arial Narrow"/>
        <family val="2"/>
      </rPr>
      <t xml:space="preserve">3) </t>
    </r>
    <r>
      <rPr>
        <sz val="8"/>
        <color theme="1"/>
        <rFont val="Arial Narrow"/>
        <family val="2"/>
      </rPr>
      <t>Fossile Emissionen der Wärme aus der Kehrichtverbrennung (Bilanzierung unter Scope 2)</t>
    </r>
  </si>
  <si>
    <t>1’900 (45.3%)</t>
  </si>
  <si>
    <t>2’096 (50.0%)</t>
  </si>
  <si>
    <t>1’042 (24.8%)</t>
  </si>
  <si>
    <t>-</t>
  </si>
  <si>
    <t>1846 (44%)</t>
  </si>
  <si>
    <t>258 (6.2%)</t>
  </si>
  <si>
    <t>1588 (37.9%)</t>
  </si>
  <si>
    <t>1420 (33.8%)</t>
  </si>
  <si>
    <t>598 (14.3%)</t>
  </si>
  <si>
    <t>822 (19.6%)</t>
  </si>
  <si>
    <t>929 (22.1%)</t>
  </si>
  <si>
    <t>329 (7.8%)</t>
  </si>
  <si>
    <t>601 (14.3%)</t>
  </si>
  <si>
    <t>354 (84.3%)</t>
  </si>
  <si>
    <t>66 (15.7%)</t>
  </si>
  <si>
    <t>31 (7.4%)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</si>
</sst>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0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0" fontId="5" fillId="2" borderId="1" xfId="0" quotePrefix="1" applyFont="1" applyFill="1" applyBorder="1" applyAlignment="1">
      <alignment horizontal="right" vertical="center" wrapText="1"/>
    </xf>
    <xf numFmtId="165" fontId="0" fillId="0" borderId="0" xfId="0" applyNumberFormat="1"/>
    <xf numFmtId="0" fontId="2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30EA-8B97-4214-93FE-8B2197658BC4}">
  <dimension ref="A1:M64"/>
  <sheetViews>
    <sheetView tabSelected="1" topLeftCell="A28" zoomScale="145" zoomScaleNormal="145" workbookViewId="0">
      <selection activeCell="A57" sqref="A57:E57"/>
    </sheetView>
  </sheetViews>
  <sheetFormatPr defaultColWidth="11.42578125" defaultRowHeight="12.75" x14ac:dyDescent="0.2"/>
  <cols>
    <col min="1" max="1" width="20.7109375" customWidth="1"/>
    <col min="2" max="2" width="18.85546875" customWidth="1"/>
    <col min="7" max="7" width="16" customWidth="1"/>
  </cols>
  <sheetData>
    <row r="1" spans="1:12" ht="18" x14ac:dyDescent="0.25">
      <c r="A1" s="1" t="s">
        <v>1</v>
      </c>
    </row>
    <row r="2" spans="1:12" ht="18" x14ac:dyDescent="0.25">
      <c r="A2" s="1" t="s">
        <v>0</v>
      </c>
    </row>
    <row r="4" spans="1:12" ht="18" x14ac:dyDescent="0.25">
      <c r="A4" s="1" t="s">
        <v>2</v>
      </c>
    </row>
    <row r="5" spans="1:12" ht="13.5" customHeight="1" thickBot="1" x14ac:dyDescent="0.25">
      <c r="C5" s="20" t="s">
        <v>93</v>
      </c>
      <c r="D5" s="20"/>
      <c r="E5" s="20"/>
    </row>
    <row r="6" spans="1:12" ht="13.5" customHeight="1" thickBot="1" x14ac:dyDescent="0.25">
      <c r="A6" s="2"/>
      <c r="B6" s="3"/>
      <c r="C6" s="4">
        <v>2022</v>
      </c>
      <c r="D6" s="4">
        <v>2023</v>
      </c>
      <c r="E6" s="4">
        <v>2024</v>
      </c>
    </row>
    <row r="7" spans="1:12" ht="13.5" customHeight="1" thickBot="1" x14ac:dyDescent="0.25">
      <c r="A7" s="6"/>
      <c r="B7" s="7" t="s">
        <v>3</v>
      </c>
      <c r="C7" s="5" t="s">
        <v>4</v>
      </c>
      <c r="D7" s="5" t="s">
        <v>4</v>
      </c>
      <c r="E7" s="5" t="s">
        <v>4</v>
      </c>
    </row>
    <row r="8" spans="1:12" ht="13.5" customHeight="1" thickBot="1" x14ac:dyDescent="0.25">
      <c r="A8" s="6" t="s">
        <v>5</v>
      </c>
      <c r="B8" s="6" t="s">
        <v>6</v>
      </c>
      <c r="C8" s="8">
        <v>13</v>
      </c>
      <c r="D8" s="8">
        <v>16</v>
      </c>
      <c r="E8" s="8">
        <v>15</v>
      </c>
    </row>
    <row r="9" spans="1:12" ht="13.5" customHeight="1" thickBot="1" x14ac:dyDescent="0.25">
      <c r="A9" s="6" t="s">
        <v>7</v>
      </c>
      <c r="B9" s="6" t="s">
        <v>6</v>
      </c>
      <c r="C9" s="9">
        <v>13</v>
      </c>
      <c r="D9" s="8">
        <v>16</v>
      </c>
      <c r="E9" s="8">
        <v>15</v>
      </c>
    </row>
    <row r="10" spans="1:12" ht="13.5" customHeight="1" thickBot="1" x14ac:dyDescent="0.25">
      <c r="A10" s="13" t="s">
        <v>8</v>
      </c>
      <c r="B10" s="6" t="s">
        <v>9</v>
      </c>
      <c r="C10" s="9">
        <v>56601</v>
      </c>
      <c r="D10" s="9">
        <v>86815</v>
      </c>
      <c r="E10" s="9">
        <v>85515</v>
      </c>
    </row>
    <row r="11" spans="1:12" ht="13.5" customHeight="1" thickBot="1" x14ac:dyDescent="0.25">
      <c r="A11" s="6" t="s">
        <v>10</v>
      </c>
      <c r="B11" s="6" t="s">
        <v>9</v>
      </c>
      <c r="C11" s="9">
        <v>56601</v>
      </c>
      <c r="D11" s="9">
        <v>86815</v>
      </c>
      <c r="E11" s="9">
        <v>85515</v>
      </c>
    </row>
    <row r="12" spans="1:12" ht="13.5" customHeight="1" thickBot="1" x14ac:dyDescent="0.25">
      <c r="A12" s="6" t="s">
        <v>11</v>
      </c>
      <c r="B12" s="6" t="s">
        <v>12</v>
      </c>
      <c r="C12" s="9">
        <v>64064</v>
      </c>
      <c r="D12" s="9">
        <v>98138</v>
      </c>
      <c r="E12" s="9">
        <v>96651</v>
      </c>
    </row>
    <row r="13" spans="1:12" ht="13.5" customHeight="1" thickBot="1" x14ac:dyDescent="0.25">
      <c r="A13" s="6" t="s">
        <v>13</v>
      </c>
      <c r="B13" s="6" t="s">
        <v>12</v>
      </c>
      <c r="C13" s="9">
        <v>64064</v>
      </c>
      <c r="D13" s="9">
        <v>98138</v>
      </c>
      <c r="E13" s="9">
        <v>96651</v>
      </c>
    </row>
    <row r="14" spans="1:12" ht="13.5" customHeight="1" thickBot="1" x14ac:dyDescent="0.25">
      <c r="A14" s="7" t="s">
        <v>14</v>
      </c>
      <c r="B14" s="7" t="s">
        <v>15</v>
      </c>
      <c r="C14" s="10">
        <v>100</v>
      </c>
      <c r="D14" s="5">
        <v>100</v>
      </c>
      <c r="E14" s="5">
        <v>100</v>
      </c>
    </row>
    <row r="15" spans="1:12" ht="13.5" customHeight="1" thickBot="1" x14ac:dyDescent="0.25">
      <c r="A15" s="7" t="s">
        <v>16</v>
      </c>
      <c r="B15" s="7" t="s">
        <v>17</v>
      </c>
      <c r="C15" s="10">
        <v>4195</v>
      </c>
      <c r="D15" s="10">
        <v>5500</v>
      </c>
      <c r="E15" s="10">
        <v>5965</v>
      </c>
    </row>
    <row r="16" spans="1:12" ht="13.5" customHeight="1" thickBot="1" x14ac:dyDescent="0.25">
      <c r="A16" s="7" t="s">
        <v>18</v>
      </c>
      <c r="B16" s="7" t="s">
        <v>19</v>
      </c>
      <c r="C16" s="15">
        <v>65.5</v>
      </c>
      <c r="D16" s="16">
        <v>56</v>
      </c>
      <c r="E16" s="5">
        <v>61.7</v>
      </c>
      <c r="I16" s="4">
        <v>2022</v>
      </c>
      <c r="L16">
        <v>2023</v>
      </c>
    </row>
    <row r="17" spans="1:13" ht="13.5" customHeight="1" thickBot="1" x14ac:dyDescent="0.25">
      <c r="A17" s="7" t="s">
        <v>20</v>
      </c>
      <c r="B17" s="7" t="s">
        <v>21</v>
      </c>
      <c r="C17" s="10" t="s">
        <v>109</v>
      </c>
      <c r="D17" s="5" t="s">
        <v>52</v>
      </c>
      <c r="E17" s="5" t="s">
        <v>53</v>
      </c>
      <c r="G17" s="7" t="s">
        <v>20</v>
      </c>
      <c r="H17" s="7" t="s">
        <v>21</v>
      </c>
      <c r="I17" s="10">
        <v>1846</v>
      </c>
      <c r="J17" s="18">
        <f>I17/$I$27</f>
        <v>0.44004767580452919</v>
      </c>
      <c r="L17" s="10">
        <v>2901</v>
      </c>
      <c r="M17" s="18">
        <f>L17/$L$27</f>
        <v>0.52745454545454551</v>
      </c>
    </row>
    <row r="18" spans="1:13" ht="13.5" customHeight="1" thickBot="1" x14ac:dyDescent="0.25">
      <c r="A18" s="6" t="s">
        <v>22</v>
      </c>
      <c r="B18" s="6" t="s">
        <v>21</v>
      </c>
      <c r="C18" s="8" t="s">
        <v>110</v>
      </c>
      <c r="D18" s="8" t="s">
        <v>54</v>
      </c>
      <c r="E18" s="8" t="s">
        <v>55</v>
      </c>
      <c r="G18" s="6" t="s">
        <v>22</v>
      </c>
      <c r="H18" s="6" t="s">
        <v>21</v>
      </c>
      <c r="I18" s="8">
        <v>258</v>
      </c>
      <c r="J18" s="18">
        <f t="shared" ref="J18:J26" si="0">I18/$I$27</f>
        <v>6.1501787842669846E-2</v>
      </c>
      <c r="L18" s="8">
        <v>203</v>
      </c>
      <c r="M18" s="18">
        <f t="shared" ref="M18:M20" si="1">L18/$L$27</f>
        <v>3.6909090909090912E-2</v>
      </c>
    </row>
    <row r="19" spans="1:13" ht="13.5" customHeight="1" thickBot="1" x14ac:dyDescent="0.25">
      <c r="A19" s="6" t="s">
        <v>23</v>
      </c>
      <c r="B19" s="6" t="s">
        <v>21</v>
      </c>
      <c r="C19" s="9" t="s">
        <v>111</v>
      </c>
      <c r="D19" s="8" t="s">
        <v>56</v>
      </c>
      <c r="E19" s="8" t="s">
        <v>57</v>
      </c>
      <c r="G19" s="6" t="s">
        <v>23</v>
      </c>
      <c r="H19" s="6" t="s">
        <v>21</v>
      </c>
      <c r="I19" s="9">
        <v>1588</v>
      </c>
      <c r="J19" s="18">
        <f t="shared" si="0"/>
        <v>0.37854588796185934</v>
      </c>
      <c r="L19" s="9">
        <v>2215</v>
      </c>
      <c r="M19" s="18">
        <f t="shared" si="1"/>
        <v>0.40272727272727271</v>
      </c>
    </row>
    <row r="20" spans="1:13" ht="13.5" customHeight="1" thickBot="1" x14ac:dyDescent="0.25">
      <c r="A20" s="6" t="s">
        <v>24</v>
      </c>
      <c r="B20" s="6" t="s">
        <v>21</v>
      </c>
      <c r="C20" s="9" t="s">
        <v>25</v>
      </c>
      <c r="D20" s="8" t="s">
        <v>58</v>
      </c>
      <c r="E20" s="8" t="s">
        <v>25</v>
      </c>
      <c r="G20" s="6" t="s">
        <v>24</v>
      </c>
      <c r="H20" s="6" t="s">
        <v>21</v>
      </c>
      <c r="I20" s="9">
        <v>0</v>
      </c>
      <c r="J20" s="18">
        <f t="shared" si="0"/>
        <v>0</v>
      </c>
      <c r="L20" s="8">
        <v>484</v>
      </c>
      <c r="M20" s="18">
        <f t="shared" si="1"/>
        <v>8.7999999999999995E-2</v>
      </c>
    </row>
    <row r="21" spans="1:13" ht="13.5" customHeight="1" thickBot="1" x14ac:dyDescent="0.25">
      <c r="A21" s="7" t="s">
        <v>26</v>
      </c>
      <c r="B21" s="7" t="s">
        <v>21</v>
      </c>
      <c r="C21" s="10" t="s">
        <v>112</v>
      </c>
      <c r="D21" s="5" t="s">
        <v>59</v>
      </c>
      <c r="E21" s="5" t="s">
        <v>60</v>
      </c>
      <c r="G21" s="7" t="s">
        <v>26</v>
      </c>
      <c r="H21" s="7" t="s">
        <v>21</v>
      </c>
      <c r="I21" s="10">
        <v>1420</v>
      </c>
      <c r="J21" s="18">
        <f t="shared" si="0"/>
        <v>0.33849821215733017</v>
      </c>
      <c r="L21" s="5" t="s">
        <v>59</v>
      </c>
    </row>
    <row r="22" spans="1:13" ht="13.5" customHeight="1" thickBot="1" x14ac:dyDescent="0.25">
      <c r="A22" s="6" t="s">
        <v>27</v>
      </c>
      <c r="B22" s="6" t="s">
        <v>21</v>
      </c>
      <c r="C22" s="9" t="s">
        <v>113</v>
      </c>
      <c r="D22" s="8" t="s">
        <v>61</v>
      </c>
      <c r="E22" s="8" t="s">
        <v>62</v>
      </c>
      <c r="G22" s="6" t="s">
        <v>27</v>
      </c>
      <c r="H22" s="6" t="s">
        <v>21</v>
      </c>
      <c r="I22" s="9">
        <v>598</v>
      </c>
      <c r="J22" s="18">
        <f t="shared" si="0"/>
        <v>0.14255065554231228</v>
      </c>
      <c r="L22" s="8" t="s">
        <v>61</v>
      </c>
    </row>
    <row r="23" spans="1:13" ht="13.5" customHeight="1" thickBot="1" x14ac:dyDescent="0.25">
      <c r="A23" s="6" t="s">
        <v>28</v>
      </c>
      <c r="B23" s="6" t="s">
        <v>21</v>
      </c>
      <c r="C23" s="9" t="s">
        <v>114</v>
      </c>
      <c r="D23" s="8" t="s">
        <v>63</v>
      </c>
      <c r="E23" s="8" t="s">
        <v>64</v>
      </c>
      <c r="G23" s="6" t="s">
        <v>28</v>
      </c>
      <c r="H23" s="6" t="s">
        <v>21</v>
      </c>
      <c r="I23" s="9">
        <v>822</v>
      </c>
      <c r="J23" s="18">
        <f t="shared" si="0"/>
        <v>0.19594755661501786</v>
      </c>
      <c r="L23" s="8" t="s">
        <v>63</v>
      </c>
    </row>
    <row r="24" spans="1:13" ht="13.5" customHeight="1" thickBot="1" x14ac:dyDescent="0.25">
      <c r="A24" s="7" t="s">
        <v>29</v>
      </c>
      <c r="B24" s="7" t="s">
        <v>21</v>
      </c>
      <c r="C24" s="10" t="s">
        <v>115</v>
      </c>
      <c r="D24" s="5" t="s">
        <v>65</v>
      </c>
      <c r="E24" s="5" t="s">
        <v>66</v>
      </c>
      <c r="G24" s="7" t="s">
        <v>29</v>
      </c>
      <c r="H24" s="7" t="s">
        <v>21</v>
      </c>
      <c r="I24" s="10">
        <v>929</v>
      </c>
      <c r="J24" s="18">
        <f t="shared" si="0"/>
        <v>0.22145411203814064</v>
      </c>
      <c r="L24" s="5" t="s">
        <v>65</v>
      </c>
    </row>
    <row r="25" spans="1:13" ht="13.5" customHeight="1" thickBot="1" x14ac:dyDescent="0.25">
      <c r="A25" s="6" t="s">
        <v>30</v>
      </c>
      <c r="B25" s="6" t="s">
        <v>21</v>
      </c>
      <c r="C25" s="9" t="s">
        <v>116</v>
      </c>
      <c r="D25" s="8" t="s">
        <v>67</v>
      </c>
      <c r="E25" s="8" t="s">
        <v>68</v>
      </c>
      <c r="G25" s="6" t="s">
        <v>30</v>
      </c>
      <c r="H25" s="6" t="s">
        <v>21</v>
      </c>
      <c r="I25" s="9">
        <v>329</v>
      </c>
      <c r="J25" s="18">
        <f t="shared" si="0"/>
        <v>7.8426698450536347E-2</v>
      </c>
      <c r="L25" s="8" t="s">
        <v>67</v>
      </c>
    </row>
    <row r="26" spans="1:13" ht="13.5" customHeight="1" thickBot="1" x14ac:dyDescent="0.25">
      <c r="A26" s="6" t="s">
        <v>31</v>
      </c>
      <c r="B26" s="6" t="s">
        <v>21</v>
      </c>
      <c r="C26" s="9" t="s">
        <v>117</v>
      </c>
      <c r="D26" s="8" t="s">
        <v>69</v>
      </c>
      <c r="E26" s="8" t="s">
        <v>70</v>
      </c>
      <c r="G26" s="6" t="s">
        <v>31</v>
      </c>
      <c r="H26" s="6" t="s">
        <v>21</v>
      </c>
      <c r="I26" s="9">
        <v>601</v>
      </c>
      <c r="J26" s="18">
        <f t="shared" si="0"/>
        <v>0.1432657926102503</v>
      </c>
      <c r="L26" s="8" t="s">
        <v>69</v>
      </c>
    </row>
    <row r="27" spans="1:13" ht="13.5" customHeight="1" thickBot="1" x14ac:dyDescent="0.25">
      <c r="A27" s="7" t="s">
        <v>32</v>
      </c>
      <c r="B27" s="7" t="s">
        <v>21</v>
      </c>
      <c r="C27" s="10" t="s">
        <v>105</v>
      </c>
      <c r="D27" s="5" t="s">
        <v>71</v>
      </c>
      <c r="E27" s="5" t="s">
        <v>72</v>
      </c>
      <c r="I27" s="10">
        <f>I17+I21+I24</f>
        <v>4195</v>
      </c>
      <c r="L27">
        <f>2901+711+1888</f>
        <v>5500</v>
      </c>
    </row>
    <row r="28" spans="1:13" ht="13.5" customHeight="1" thickBot="1" x14ac:dyDescent="0.25">
      <c r="A28" s="7" t="s">
        <v>33</v>
      </c>
      <c r="B28" s="7" t="s">
        <v>21</v>
      </c>
      <c r="C28" s="10" t="s">
        <v>106</v>
      </c>
      <c r="D28" s="5" t="s">
        <v>73</v>
      </c>
      <c r="E28" s="5" t="s">
        <v>74</v>
      </c>
    </row>
    <row r="29" spans="1:13" ht="13.5" customHeight="1" thickBot="1" x14ac:dyDescent="0.25">
      <c r="A29" s="7" t="s">
        <v>34</v>
      </c>
      <c r="B29" s="7" t="s">
        <v>21</v>
      </c>
      <c r="C29" s="10" t="s">
        <v>107</v>
      </c>
      <c r="D29" s="5" t="s">
        <v>75</v>
      </c>
      <c r="E29" s="5" t="s">
        <v>76</v>
      </c>
    </row>
    <row r="30" spans="1:13" ht="13.5" customHeight="1" x14ac:dyDescent="0.2">
      <c r="A30" s="14"/>
    </row>
    <row r="31" spans="1:13" ht="13.5" customHeight="1" x14ac:dyDescent="0.2">
      <c r="A31" s="19" t="s">
        <v>97</v>
      </c>
      <c r="B31" s="19"/>
      <c r="C31" s="19"/>
      <c r="D31" s="19"/>
      <c r="E31" s="19"/>
    </row>
    <row r="32" spans="1:13" ht="13.5" customHeight="1" x14ac:dyDescent="0.2">
      <c r="A32" s="19" t="s">
        <v>98</v>
      </c>
      <c r="B32" s="19"/>
      <c r="C32" s="19"/>
      <c r="D32" s="19"/>
    </row>
    <row r="33" spans="1:10" ht="13.5" customHeight="1" x14ac:dyDescent="0.2">
      <c r="A33" s="19" t="s">
        <v>101</v>
      </c>
      <c r="B33" s="19"/>
      <c r="C33" s="19"/>
      <c r="D33" s="19"/>
      <c r="E33" s="19"/>
    </row>
    <row r="34" spans="1:10" ht="13.5" customHeight="1" x14ac:dyDescent="0.2">
      <c r="A34" s="19" t="s">
        <v>94</v>
      </c>
      <c r="B34" s="19"/>
      <c r="C34" s="19"/>
      <c r="D34" s="19"/>
    </row>
    <row r="35" spans="1:10" ht="13.5" customHeight="1" x14ac:dyDescent="0.2"/>
    <row r="37" spans="1:10" ht="18" x14ac:dyDescent="0.25">
      <c r="A37" s="1" t="s">
        <v>51</v>
      </c>
    </row>
    <row r="38" spans="1:10" ht="13.5" customHeight="1" thickBot="1" x14ac:dyDescent="0.25">
      <c r="C38" s="4">
        <v>2022</v>
      </c>
      <c r="D38" s="4">
        <v>2023</v>
      </c>
      <c r="E38" s="4">
        <v>2024</v>
      </c>
    </row>
    <row r="39" spans="1:10" ht="13.5" customHeight="1" thickBot="1" x14ac:dyDescent="0.25">
      <c r="A39" s="7"/>
      <c r="B39" s="7" t="s">
        <v>3</v>
      </c>
      <c r="C39" s="5" t="s">
        <v>4</v>
      </c>
      <c r="D39" s="5" t="s">
        <v>4</v>
      </c>
      <c r="E39" s="5" t="s">
        <v>4</v>
      </c>
    </row>
    <row r="40" spans="1:10" ht="13.5" customHeight="1" thickBot="1" x14ac:dyDescent="0.25">
      <c r="A40" s="7" t="s">
        <v>35</v>
      </c>
      <c r="B40" s="7" t="s">
        <v>36</v>
      </c>
      <c r="C40" s="5">
        <v>421</v>
      </c>
      <c r="D40" s="5">
        <v>519</v>
      </c>
      <c r="E40" s="5">
        <v>474</v>
      </c>
    </row>
    <row r="41" spans="1:10" ht="13.5" customHeight="1" thickBot="1" x14ac:dyDescent="0.25">
      <c r="A41" s="7" t="s">
        <v>37</v>
      </c>
      <c r="B41" s="7" t="s">
        <v>38</v>
      </c>
      <c r="C41" s="5">
        <v>6.6</v>
      </c>
      <c r="D41" s="5">
        <v>5.3</v>
      </c>
      <c r="E41" s="5">
        <v>4.9000000000000004</v>
      </c>
    </row>
    <row r="42" spans="1:10" ht="13.5" customHeight="1" thickBot="1" x14ac:dyDescent="0.25">
      <c r="A42" s="7" t="s">
        <v>39</v>
      </c>
      <c r="B42" s="7" t="s">
        <v>40</v>
      </c>
      <c r="C42" s="5" t="s">
        <v>118</v>
      </c>
      <c r="D42" s="5" t="s">
        <v>77</v>
      </c>
      <c r="E42" s="5" t="s">
        <v>78</v>
      </c>
      <c r="G42" s="7" t="s">
        <v>39</v>
      </c>
      <c r="H42" s="7" t="s">
        <v>40</v>
      </c>
      <c r="I42" s="5">
        <v>354</v>
      </c>
      <c r="J42" s="18">
        <f>I42/$I$51</f>
        <v>0.84285714285714286</v>
      </c>
    </row>
    <row r="43" spans="1:10" ht="13.5" customHeight="1" thickBot="1" x14ac:dyDescent="0.25">
      <c r="A43" s="6" t="s">
        <v>22</v>
      </c>
      <c r="B43" s="6" t="s">
        <v>41</v>
      </c>
      <c r="C43" s="17" t="s">
        <v>108</v>
      </c>
      <c r="D43" s="8" t="s">
        <v>79</v>
      </c>
      <c r="E43" s="8" t="s">
        <v>80</v>
      </c>
      <c r="G43" s="6" t="s">
        <v>22</v>
      </c>
      <c r="H43" s="6" t="s">
        <v>41</v>
      </c>
      <c r="I43" s="17" t="s">
        <v>108</v>
      </c>
      <c r="J43" s="18"/>
    </row>
    <row r="44" spans="1:10" ht="13.5" customHeight="1" thickBot="1" x14ac:dyDescent="0.25">
      <c r="A44" s="6" t="s">
        <v>23</v>
      </c>
      <c r="B44" s="6" t="s">
        <v>41</v>
      </c>
      <c r="C44" s="17" t="s">
        <v>108</v>
      </c>
      <c r="D44" s="8" t="s">
        <v>81</v>
      </c>
      <c r="E44" s="8" t="s">
        <v>82</v>
      </c>
      <c r="G44" s="6" t="s">
        <v>23</v>
      </c>
      <c r="H44" s="6" t="s">
        <v>41</v>
      </c>
      <c r="I44" s="17" t="s">
        <v>108</v>
      </c>
      <c r="J44" s="18"/>
    </row>
    <row r="45" spans="1:10" ht="13.5" customHeight="1" thickBot="1" x14ac:dyDescent="0.25">
      <c r="A45" s="6" t="s">
        <v>24</v>
      </c>
      <c r="B45" s="6" t="s">
        <v>41</v>
      </c>
      <c r="C45" s="17" t="s">
        <v>108</v>
      </c>
      <c r="D45" s="8" t="s">
        <v>83</v>
      </c>
      <c r="E45" s="8" t="s">
        <v>25</v>
      </c>
      <c r="G45" s="6" t="s">
        <v>24</v>
      </c>
      <c r="H45" s="6" t="s">
        <v>41</v>
      </c>
      <c r="I45" s="17" t="s">
        <v>108</v>
      </c>
      <c r="J45" s="18"/>
    </row>
    <row r="46" spans="1:10" ht="13.5" customHeight="1" thickBot="1" x14ac:dyDescent="0.25">
      <c r="A46" s="7" t="s">
        <v>42</v>
      </c>
      <c r="B46" s="7" t="s">
        <v>40</v>
      </c>
      <c r="C46" s="5" t="s">
        <v>119</v>
      </c>
      <c r="D46" s="5" t="s">
        <v>84</v>
      </c>
      <c r="E46" s="5" t="s">
        <v>85</v>
      </c>
      <c r="G46" s="7" t="s">
        <v>42</v>
      </c>
      <c r="H46" s="7" t="s">
        <v>40</v>
      </c>
      <c r="I46" s="5">
        <v>66</v>
      </c>
      <c r="J46" s="18">
        <f t="shared" ref="J46:J48" si="2">I46/$I$51</f>
        <v>0.15714285714285714</v>
      </c>
    </row>
    <row r="47" spans="1:10" ht="13.5" customHeight="1" thickBot="1" x14ac:dyDescent="0.25">
      <c r="A47" s="6" t="s">
        <v>27</v>
      </c>
      <c r="B47" s="6" t="s">
        <v>41</v>
      </c>
      <c r="C47" s="17" t="s">
        <v>108</v>
      </c>
      <c r="D47" s="8" t="s">
        <v>86</v>
      </c>
      <c r="E47" s="8" t="s">
        <v>87</v>
      </c>
      <c r="G47" s="6" t="s">
        <v>27</v>
      </c>
      <c r="H47" s="6" t="s">
        <v>41</v>
      </c>
      <c r="I47" s="17" t="s">
        <v>108</v>
      </c>
      <c r="J47" s="18"/>
    </row>
    <row r="48" spans="1:10" ht="13.5" customHeight="1" thickBot="1" x14ac:dyDescent="0.25">
      <c r="A48" s="6" t="s">
        <v>95</v>
      </c>
      <c r="B48" s="6" t="s">
        <v>41</v>
      </c>
      <c r="C48" s="8" t="s">
        <v>120</v>
      </c>
      <c r="D48" s="8" t="s">
        <v>88</v>
      </c>
      <c r="E48" s="8" t="s">
        <v>89</v>
      </c>
      <c r="G48" s="6" t="s">
        <v>95</v>
      </c>
      <c r="H48" s="6" t="s">
        <v>41</v>
      </c>
      <c r="I48" s="8">
        <v>31</v>
      </c>
      <c r="J48" s="18">
        <f t="shared" si="2"/>
        <v>7.3809523809523811E-2</v>
      </c>
    </row>
    <row r="49" spans="1:10" ht="13.5" customHeight="1" thickBot="1" x14ac:dyDescent="0.25">
      <c r="A49" s="6" t="s">
        <v>30</v>
      </c>
      <c r="B49" s="6" t="s">
        <v>41</v>
      </c>
      <c r="C49" s="17" t="s">
        <v>108</v>
      </c>
      <c r="D49" s="8" t="s">
        <v>83</v>
      </c>
      <c r="E49" s="8" t="s">
        <v>90</v>
      </c>
      <c r="G49" s="6" t="s">
        <v>30</v>
      </c>
      <c r="H49" s="6" t="s">
        <v>41</v>
      </c>
      <c r="I49" s="17" t="s">
        <v>108</v>
      </c>
      <c r="J49" s="18"/>
    </row>
    <row r="50" spans="1:10" ht="13.5" customHeight="1" thickBot="1" x14ac:dyDescent="0.25">
      <c r="A50" s="6" t="s">
        <v>43</v>
      </c>
      <c r="B50" s="6" t="s">
        <v>41</v>
      </c>
      <c r="C50" s="17" t="s">
        <v>108</v>
      </c>
      <c r="D50" s="8" t="s">
        <v>91</v>
      </c>
      <c r="E50" s="8" t="s">
        <v>92</v>
      </c>
      <c r="G50" s="6" t="s">
        <v>43</v>
      </c>
      <c r="H50" s="6" t="s">
        <v>41</v>
      </c>
      <c r="I50" s="17" t="s">
        <v>108</v>
      </c>
      <c r="J50" s="18"/>
    </row>
    <row r="51" spans="1:10" ht="13.5" customHeight="1" thickBot="1" x14ac:dyDescent="0.25">
      <c r="A51" s="7" t="s">
        <v>99</v>
      </c>
      <c r="B51" s="7" t="s">
        <v>44</v>
      </c>
      <c r="C51" s="5">
        <v>353</v>
      </c>
      <c r="D51" s="5">
        <v>453</v>
      </c>
      <c r="E51" s="5">
        <v>410</v>
      </c>
      <c r="I51">
        <f>I42+I46</f>
        <v>420</v>
      </c>
    </row>
    <row r="52" spans="1:10" ht="13.5" customHeight="1" thickBot="1" x14ac:dyDescent="0.25">
      <c r="A52" s="7" t="s">
        <v>100</v>
      </c>
      <c r="B52" s="7" t="s">
        <v>45</v>
      </c>
      <c r="C52" s="5">
        <v>5.5</v>
      </c>
      <c r="D52" s="5">
        <v>4.5999999999999996</v>
      </c>
      <c r="E52" s="5">
        <v>4.2</v>
      </c>
    </row>
    <row r="53" spans="1:10" ht="13.5" customHeight="1" x14ac:dyDescent="0.2"/>
    <row r="54" spans="1:10" ht="13.5" customHeight="1" x14ac:dyDescent="0.2">
      <c r="A54" s="19" t="s">
        <v>104</v>
      </c>
      <c r="B54" s="19"/>
      <c r="C54" s="19"/>
      <c r="D54" s="19"/>
      <c r="E54" s="19"/>
    </row>
    <row r="55" spans="1:10" ht="13.5" customHeight="1" x14ac:dyDescent="0.2">
      <c r="A55" s="19" t="s">
        <v>96</v>
      </c>
      <c r="B55" s="19"/>
      <c r="C55" s="19"/>
      <c r="D55" s="19"/>
      <c r="E55" s="19"/>
    </row>
    <row r="56" spans="1:10" ht="13.5" customHeight="1" x14ac:dyDescent="0.2">
      <c r="A56" s="19" t="s">
        <v>103</v>
      </c>
      <c r="B56" s="19"/>
      <c r="C56" s="19"/>
      <c r="D56" s="19"/>
      <c r="E56" s="19"/>
      <c r="G56" s="14"/>
      <c r="H56" s="14"/>
      <c r="I56" s="14"/>
      <c r="J56" s="14"/>
    </row>
    <row r="57" spans="1:10" ht="13.5" customHeight="1" x14ac:dyDescent="0.2">
      <c r="A57" s="19" t="s">
        <v>102</v>
      </c>
      <c r="B57" s="19"/>
      <c r="C57" s="19"/>
      <c r="D57" s="19"/>
      <c r="E57" s="19"/>
      <c r="G57" s="12"/>
      <c r="H57" s="12"/>
      <c r="I57" s="12"/>
      <c r="J57" s="12"/>
    </row>
    <row r="58" spans="1:10" ht="13.5" customHeight="1" x14ac:dyDescent="0.2">
      <c r="A58" s="19" t="s">
        <v>94</v>
      </c>
      <c r="B58" s="19"/>
      <c r="C58" s="19"/>
      <c r="D58" s="19"/>
      <c r="E58" s="19"/>
    </row>
    <row r="59" spans="1:10" ht="13.5" customHeight="1" x14ac:dyDescent="0.2">
      <c r="A59" s="12"/>
      <c r="B59" s="12"/>
      <c r="C59" s="12"/>
      <c r="D59" s="12"/>
      <c r="E59" s="12"/>
    </row>
    <row r="60" spans="1:10" ht="18" x14ac:dyDescent="0.25">
      <c r="A60" s="1" t="s">
        <v>50</v>
      </c>
    </row>
    <row r="62" spans="1:10" ht="13.5" thickBot="1" x14ac:dyDescent="0.25">
      <c r="A62" s="11"/>
      <c r="B62" s="11"/>
      <c r="C62" s="4">
        <v>2022</v>
      </c>
      <c r="D62" s="4">
        <v>2023</v>
      </c>
      <c r="E62" s="4">
        <v>2024</v>
      </c>
    </row>
    <row r="63" spans="1:10" ht="13.5" thickBot="1" x14ac:dyDescent="0.25">
      <c r="A63" s="11" t="s">
        <v>46</v>
      </c>
      <c r="B63" s="11" t="s">
        <v>47</v>
      </c>
      <c r="C63" s="10">
        <v>11602</v>
      </c>
      <c r="D63" s="10">
        <v>18481</v>
      </c>
      <c r="E63" s="10">
        <v>17456</v>
      </c>
    </row>
    <row r="64" spans="1:10" ht="13.5" thickBot="1" x14ac:dyDescent="0.25">
      <c r="A64" s="11" t="s">
        <v>48</v>
      </c>
      <c r="B64" s="11" t="s">
        <v>49</v>
      </c>
      <c r="C64" s="5">
        <v>0.2</v>
      </c>
      <c r="D64" s="5">
        <v>0.2</v>
      </c>
      <c r="E64" s="5">
        <v>0.2</v>
      </c>
    </row>
  </sheetData>
  <mergeCells count="10">
    <mergeCell ref="A58:E58"/>
    <mergeCell ref="C5:E5"/>
    <mergeCell ref="A31:E31"/>
    <mergeCell ref="A33:E33"/>
    <mergeCell ref="A32:D32"/>
    <mergeCell ref="A34:D34"/>
    <mergeCell ref="A54:E54"/>
    <mergeCell ref="A55:E55"/>
    <mergeCell ref="A56:E56"/>
    <mergeCell ref="A57:E57"/>
  </mergeCells>
  <pageMargins left="0.7" right="0.7" top="0.78740157499999996" bottom="0.78740157499999996" header="0.3" footer="0.3"/>
  <pageSetup paperSize="9" scale="92"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BAD26B34FF7840B7B2857D02E9730F" ma:contentTypeVersion="19" ma:contentTypeDescription="Ein neues Dokument erstellen." ma:contentTypeScope="" ma:versionID="51286a26ed14b7a58069bc0fa6caae4e">
  <xsd:schema xmlns:xsd="http://www.w3.org/2001/XMLSchema" xmlns:xs="http://www.w3.org/2001/XMLSchema" xmlns:p="http://schemas.microsoft.com/office/2006/metadata/properties" xmlns:ns2="bd3a9a14-1e96-4414-8846-392383f46ab5" xmlns:ns3="2f80d8e8-e4cd-472e-a0ce-a7e3a0267bce" targetNamespace="http://schemas.microsoft.com/office/2006/metadata/properties" ma:root="true" ma:fieldsID="3fbbfe1a17fe288f6de27ebe11dc25bb" ns2:_="" ns3:_="">
    <xsd:import namespace="bd3a9a14-1e96-4414-8846-392383f46ab5"/>
    <xsd:import namespace="2f80d8e8-e4cd-472e-a0ce-a7e3a0267b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a9a14-1e96-4414-8846-392383f4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5fee68-db2a-4c58-864c-eab368fba64d}" ma:internalName="TaxCatchAll" ma:readOnly="false" ma:showField="CatchAllData" ma:web="bd3a9a14-1e96-4414-8846-392383f46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0d8e8-e4cd-472e-a0ce-a7e3a0267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d3a9a14-1e96-4414-8846-392383f46ab5">
      <UserInfo>
        <DisplayName/>
        <AccountId xsi:nil="true"/>
        <AccountType/>
      </UserInfo>
    </SharedWithUsers>
    <lcf76f155ced4ddcb4097134ff3c332f xmlns="2f80d8e8-e4cd-472e-a0ce-a7e3a0267bce">
      <Terms xmlns="http://schemas.microsoft.com/office/infopath/2007/PartnerControls"/>
    </lcf76f155ced4ddcb4097134ff3c332f>
    <TaxCatchAll xmlns="bd3a9a14-1e96-4414-8846-392383f46ab5" xsi:nil="true"/>
  </documentManagement>
</p:properties>
</file>

<file path=customXml/itemProps1.xml><?xml version="1.0" encoding="utf-8"?>
<ds:datastoreItem xmlns:ds="http://schemas.openxmlformats.org/officeDocument/2006/customXml" ds:itemID="{2EDADCF6-1359-4FF6-A59E-B36F0BA49F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6F56CE-13E9-4CE7-BE9B-09D69E7F1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a9a14-1e96-4414-8846-392383f46ab5"/>
    <ds:schemaRef ds:uri="2f80d8e8-e4cd-472e-a0ce-a7e3a0267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9AE03F-CABD-41F7-B503-C95DCE174D4D}">
  <ds:schemaRefs>
    <ds:schemaRef ds:uri="http://schemas.microsoft.com/office/2006/metadata/properties"/>
    <ds:schemaRef ds:uri="http://schemas.microsoft.com/office/infopath/2007/PartnerControls"/>
    <ds:schemaRef ds:uri="bd3a9a14-1e96-4414-8846-392383f46ab5"/>
    <ds:schemaRef ds:uri="2f80d8e8-e4cd-472e-a0ce-a7e3a0267b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 Geschäftsbericht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2025-10-30T08:42:52Z</cp:lastPrinted>
  <dcterms:created xsi:type="dcterms:W3CDTF">2025-10-08T12:12:02Z</dcterms:created>
  <dcterms:modified xsi:type="dcterms:W3CDTF">2025-10-30T16:35:17Z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0x010100A7BAD26B34FF7840B7B2857D02E9730F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